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730" windowHeight="9735" firstSheet="1" activeTab="1"/>
  </bookViews>
  <sheets>
    <sheet name="Hoja1" sheetId="5" state="hidden" r:id="rId1"/>
    <sheet name="F6a" sheetId="1" r:id="rId2"/>
  </sheets>
  <definedNames>
    <definedName name="_xlnm._FilterDatabase" localSheetId="1" hidden="1">F6a!$B$3:$H$155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H152" i="1" l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D79" i="1" s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132" i="1" l="1"/>
  <c r="H118" i="1"/>
  <c r="C79" i="1"/>
  <c r="C154" i="1" s="1"/>
  <c r="H98" i="1"/>
  <c r="G79" i="1"/>
  <c r="H88" i="1"/>
  <c r="H79" i="1" s="1"/>
  <c r="F79" i="1"/>
  <c r="H57" i="1"/>
  <c r="H53" i="1"/>
  <c r="H43" i="1"/>
  <c r="H33" i="1"/>
  <c r="H23" i="1"/>
  <c r="C4" i="1"/>
  <c r="G4" i="1"/>
  <c r="H13" i="1"/>
  <c r="D4" i="1"/>
  <c r="D154" i="1" s="1"/>
  <c r="F4" i="1"/>
  <c r="E79" i="1"/>
  <c r="H80" i="1"/>
  <c r="E4" i="1"/>
  <c r="H5" i="1"/>
  <c r="G154" i="1" l="1"/>
  <c r="F154" i="1"/>
  <c r="H4" i="1"/>
  <c r="H154" i="1" s="1"/>
  <c r="E154" i="1"/>
</calcChain>
</file>

<file path=xl/sharedStrings.xml><?xml version="1.0" encoding="utf-8"?>
<sst xmlns="http://schemas.openxmlformats.org/spreadsheetml/2006/main" count="281" uniqueCount="208">
  <si>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</si>
  <si>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</si>
  <si>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</si>
  <si>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</si>
  <si>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</si>
  <si>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</si>
  <si>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</si>
  <si>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</si>
  <si>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</si>
  <si>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</si>
  <si>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</si>
  <si>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</si>
  <si>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</si>
  <si>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</si>
  <si>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</si>
  <si>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</si>
  <si>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</si>
  <si>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</si>
  <si>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</si>
  <si>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</si>
  <si>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</si>
  <si>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</si>
  <si>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</si>
  <si>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</si>
  <si>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</si>
  <si>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</si>
  <si>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</si>
  <si>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</si>
  <si>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</si>
  <si>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</si>
  <si>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</si>
  <si>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</si>
  <si>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</si>
  <si>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</si>
  <si>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</si>
  <si>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</si>
  <si>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</si>
  <si>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</si>
  <si>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</si>
  <si>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</si>
  <si>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</si>
  <si>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</si>
  <si>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</si>
  <si>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</si>
  <si>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</si>
  <si>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</si>
  <si>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</si>
  <si>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</si>
  <si>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</si>
  <si>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</si>
  <si>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</si>
  <si>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</si>
  <si>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</si>
  <si>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</si>
  <si>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</si>
  <si>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</si>
  <si>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</si>
  <si>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</si>
  <si>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</si>
  <si>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</si>
  <si>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</si>
  <si>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</si>
  <si>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</si>
  <si>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</si>
  <si>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</si>
  <si>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</si>
  <si>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</si>
  <si>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</si>
  <si>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</si>
  <si>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</si>
  <si>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</si>
  <si>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</si>
  <si>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</si>
  <si>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</si>
  <si>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</si>
  <si>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</si>
  <si>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</si>
  <si>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</si>
  <si>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</si>
  <si>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</si>
  <si>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</si>
  <si>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</si>
  <si>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</si>
  <si>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</si>
  <si>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</si>
  <si>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</si>
  <si>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</si>
  <si>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</si>
  <si>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</si>
  <si>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</si>
  <si>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</si>
  <si>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</si>
  <si>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</si>
  <si>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</si>
  <si>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</si>
  <si>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</si>
  <si>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</si>
  <si>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</si>
  <si>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</si>
  <si>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</si>
  <si>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</si>
  <si>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</si>
  <si>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</si>
  <si>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</si>
  <si>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</si>
  <si>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</si>
  <si>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</si>
  <si>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</si>
  <si>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</si>
  <si>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</si>
  <si>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</si>
  <si>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</si>
  <si>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</si>
  <si>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</si>
  <si>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</si>
  <si>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</si>
  <si>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</si>
  <si>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</si>
  <si>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</si>
  <si>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</si>
  <si>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</si>
  <si>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</si>
  <si>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</si>
  <si>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</si>
  <si>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</si>
  <si>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</si>
  <si>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</si>
  <si>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</si>
  <si>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</si>
  <si>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</si>
  <si>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</si>
  <si>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</si>
  <si>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</si>
  <si>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</si>
  <si>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</si>
  <si>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</si>
  <si>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</si>
  <si>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</si>
  <si>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</si>
  <si>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</si>
  <si>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</si>
  <si>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</si>
  <si>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</si>
  <si>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</si>
  <si>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</si>
  <si>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</si>
  <si>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</si>
  <si>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</si>
  <si>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</si>
  <si>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</si>
  <si>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</si>
  <si>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</si>
  <si>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</si>
  <si>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</si>
  <si>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</si>
  <si>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</si>
  <si>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</si>
  <si>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</si>
  <si>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</si>
  <si>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</si>
  <si>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</si>
  <si>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</si>
  <si>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</si>
  <si>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</si>
  <si>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</si>
  <si>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</si>
  <si>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</si>
  <si>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</si>
  <si>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</si>
  <si>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</si>
  <si>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</si>
  <si>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</si>
  <si>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</si>
  <si>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</si>
  <si>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</si>
  <si>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</si>
  <si>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</si>
  <si>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</si>
  <si>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</si>
  <si>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</si>
  <si>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</si>
  <si>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</si>
  <si>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</si>
  <si>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</si>
  <si>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</si>
  <si>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</si>
  <si>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</si>
  <si>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</si>
  <si>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</si>
  <si>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</si>
  <si>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</si>
  <si>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</si>
  <si>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</si>
  <si>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</si>
  <si>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</si>
  <si>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</si>
  <si>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</si>
  <si>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</si>
  <si>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</si>
  <si>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</si>
  <si>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</si>
  <si>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</si>
  <si>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</si>
  <si>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</si>
  <si>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</si>
  <si>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85N</t>
  </si>
  <si>
    <t>85E</t>
  </si>
  <si>
    <t>INSTITUTO TECNOLOGICO SUPERIOR DE SALVATIERRA
Clasificación por Objeto del Gasto (Capítulo y Concepto)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</si>
</sst>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7" fillId="0" borderId="0" xfId="1" applyFont="1"/>
    <xf numFmtId="0" fontId="8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2" fillId="0" borderId="1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13"/>
  </cols>
  <sheetData>
    <row r="1" spans="1:2">
      <c r="A1" s="12"/>
      <c r="B1" s="12"/>
    </row>
    <row r="2020" spans="1:1">
      <c r="A2020" s="14" t="s">
        <v>84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B11" sqref="B1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25" t="s">
        <v>207</v>
      </c>
      <c r="B1" s="27"/>
      <c r="C1" s="27"/>
      <c r="D1" s="27"/>
      <c r="E1" s="27"/>
      <c r="F1" s="27"/>
      <c r="G1" s="27"/>
      <c r="H1" s="28"/>
    </row>
    <row r="2" spans="1:8">
      <c r="A2" s="25"/>
      <c r="B2" s="26"/>
      <c r="C2" s="24" t="s">
        <v>0</v>
      </c>
      <c r="D2" s="24"/>
      <c r="E2" s="24"/>
      <c r="F2" s="24"/>
      <c r="G2" s="24"/>
      <c r="H2" s="2"/>
    </row>
    <row r="3" spans="1:8" ht="22.5">
      <c r="A3" s="29" t="s">
        <v>1</v>
      </c>
      <c r="B3" s="30"/>
      <c r="C3" s="11" t="s">
        <v>2</v>
      </c>
      <c r="D3" s="4" t="s">
        <v>3</v>
      </c>
      <c r="E3" s="11" t="s">
        <v>4</v>
      </c>
      <c r="F3" s="11" t="s">
        <v>5</v>
      </c>
      <c r="G3" s="11" t="s">
        <v>6</v>
      </c>
      <c r="H3" s="3" t="s">
        <v>7</v>
      </c>
    </row>
    <row r="4" spans="1:8">
      <c r="A4" s="31" t="s">
        <v>8</v>
      </c>
      <c r="B4" s="32"/>
      <c r="C4" s="5">
        <f>C5+C13+C23+C33+C43+C53+C57+C66+C70</f>
        <v>18577669.930000003</v>
      </c>
      <c r="D4" s="5">
        <f t="shared" ref="D4:H4" si="0">D5+D13+D23+D33+D43+D53+D57+D66+D70</f>
        <v>6326158.5200000005</v>
      </c>
      <c r="E4" s="5">
        <f t="shared" si="0"/>
        <v>24903828.450000003</v>
      </c>
      <c r="F4" s="5">
        <f t="shared" si="0"/>
        <v>8175780.1600000001</v>
      </c>
      <c r="G4" s="5">
        <f t="shared" si="0"/>
        <v>8175780.1600000001</v>
      </c>
      <c r="H4" s="5">
        <f t="shared" si="0"/>
        <v>16728048.290000001</v>
      </c>
    </row>
    <row r="5" spans="1:8">
      <c r="A5" s="33" t="s">
        <v>9</v>
      </c>
      <c r="B5" s="34"/>
      <c r="C5" s="6">
        <f>SUM(C6:C12)</f>
        <v>13806367.880000001</v>
      </c>
      <c r="D5" s="6">
        <f t="shared" ref="D5:H5" si="1">SUM(D6:D12)</f>
        <v>1466045.12</v>
      </c>
      <c r="E5" s="6">
        <f t="shared" si="1"/>
        <v>15272413</v>
      </c>
      <c r="F5" s="6">
        <f t="shared" si="1"/>
        <v>5493577.6200000001</v>
      </c>
      <c r="G5" s="6">
        <f t="shared" si="1"/>
        <v>5493577.6200000001</v>
      </c>
      <c r="H5" s="6">
        <f t="shared" si="1"/>
        <v>9778835.379999999</v>
      </c>
    </row>
    <row r="6" spans="1:8">
      <c r="A6" s="15" t="s">
        <v>85</v>
      </c>
      <c r="B6" s="16" t="s">
        <v>10</v>
      </c>
      <c r="C6" s="7">
        <v>9781615.8800000008</v>
      </c>
      <c r="D6" s="7">
        <v>921215.12</v>
      </c>
      <c r="E6" s="7">
        <f>C6+D6</f>
        <v>10702831</v>
      </c>
      <c r="F6" s="7">
        <v>3696132.98</v>
      </c>
      <c r="G6" s="7">
        <v>3696132.98</v>
      </c>
      <c r="H6" s="7">
        <f>E6-F6</f>
        <v>7006698.0199999996</v>
      </c>
    </row>
    <row r="7" spans="1:8">
      <c r="A7" s="15" t="s">
        <v>86</v>
      </c>
      <c r="B7" s="16" t="s">
        <v>11</v>
      </c>
      <c r="C7" s="7">
        <v>330000</v>
      </c>
      <c r="D7" s="7">
        <v>46450</v>
      </c>
      <c r="E7" s="7">
        <f t="shared" ref="E7:E12" si="2">C7+D7</f>
        <v>376450</v>
      </c>
      <c r="F7" s="7">
        <v>219900.3</v>
      </c>
      <c r="G7" s="7">
        <v>219900.3</v>
      </c>
      <c r="H7" s="7">
        <f t="shared" ref="H7:H70" si="3">E7-F7</f>
        <v>156549.70000000001</v>
      </c>
    </row>
    <row r="8" spans="1:8">
      <c r="A8" s="15" t="s">
        <v>87</v>
      </c>
      <c r="B8" s="16" t="s">
        <v>12</v>
      </c>
      <c r="C8" s="7">
        <v>1522652</v>
      </c>
      <c r="D8" s="7">
        <v>135384.04999999999</v>
      </c>
      <c r="E8" s="7">
        <f t="shared" si="2"/>
        <v>1658036.05</v>
      </c>
      <c r="F8" s="7">
        <v>313807.18</v>
      </c>
      <c r="G8" s="7">
        <v>313807.18</v>
      </c>
      <c r="H8" s="7">
        <f t="shared" si="3"/>
        <v>1344228.87</v>
      </c>
    </row>
    <row r="9" spans="1:8">
      <c r="A9" s="15" t="s">
        <v>88</v>
      </c>
      <c r="B9" s="16" t="s">
        <v>13</v>
      </c>
      <c r="C9" s="7">
        <v>1539000</v>
      </c>
      <c r="D9" s="7">
        <v>202667.35</v>
      </c>
      <c r="E9" s="7">
        <f t="shared" si="2"/>
        <v>1741667.35</v>
      </c>
      <c r="F9" s="7">
        <v>875967.75</v>
      </c>
      <c r="G9" s="7">
        <v>875967.75</v>
      </c>
      <c r="H9" s="7">
        <f t="shared" si="3"/>
        <v>865699.60000000009</v>
      </c>
    </row>
    <row r="10" spans="1:8">
      <c r="A10" s="15" t="s">
        <v>89</v>
      </c>
      <c r="B10" s="16" t="s">
        <v>14</v>
      </c>
      <c r="C10" s="7">
        <v>533100</v>
      </c>
      <c r="D10" s="7">
        <v>125048.6</v>
      </c>
      <c r="E10" s="7">
        <f t="shared" si="2"/>
        <v>658148.6</v>
      </c>
      <c r="F10" s="7">
        <v>290261.01</v>
      </c>
      <c r="G10" s="7">
        <v>290261.01</v>
      </c>
      <c r="H10" s="7">
        <f t="shared" si="3"/>
        <v>367887.58999999997</v>
      </c>
    </row>
    <row r="11" spans="1:8">
      <c r="A11" s="15" t="s">
        <v>90</v>
      </c>
      <c r="B11" s="1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15" t="s">
        <v>91</v>
      </c>
      <c r="B12" s="16" t="s">
        <v>16</v>
      </c>
      <c r="C12" s="7">
        <v>100000</v>
      </c>
      <c r="D12" s="7">
        <v>35280</v>
      </c>
      <c r="E12" s="7">
        <f t="shared" si="2"/>
        <v>135280</v>
      </c>
      <c r="F12" s="7">
        <v>97508.4</v>
      </c>
      <c r="G12" s="7">
        <v>97508.4</v>
      </c>
      <c r="H12" s="7">
        <f t="shared" si="3"/>
        <v>37771.600000000006</v>
      </c>
    </row>
    <row r="13" spans="1:8">
      <c r="A13" s="33" t="s">
        <v>17</v>
      </c>
      <c r="B13" s="34"/>
      <c r="C13" s="6">
        <f>SUM(C14:C22)</f>
        <v>450516</v>
      </c>
      <c r="D13" s="6">
        <f t="shared" ref="D13:G13" si="4">SUM(D14:D22)</f>
        <v>118874.04999999999</v>
      </c>
      <c r="E13" s="6">
        <f t="shared" si="4"/>
        <v>569390.05000000005</v>
      </c>
      <c r="F13" s="6">
        <f t="shared" si="4"/>
        <v>227870.18</v>
      </c>
      <c r="G13" s="6">
        <f t="shared" si="4"/>
        <v>227870.18</v>
      </c>
      <c r="H13" s="6">
        <f t="shared" si="3"/>
        <v>341519.87000000005</v>
      </c>
    </row>
    <row r="14" spans="1:8">
      <c r="A14" s="15" t="s">
        <v>92</v>
      </c>
      <c r="B14" s="16" t="s">
        <v>18</v>
      </c>
      <c r="C14" s="7">
        <v>200250</v>
      </c>
      <c r="D14" s="7">
        <v>-9652.0300000000007</v>
      </c>
      <c r="E14" s="7">
        <f t="shared" ref="E14:E22" si="5">C14+D14</f>
        <v>190597.97</v>
      </c>
      <c r="F14" s="7">
        <v>131400.29999999999</v>
      </c>
      <c r="G14" s="7">
        <v>131400.29999999999</v>
      </c>
      <c r="H14" s="7">
        <f t="shared" si="3"/>
        <v>59197.670000000013</v>
      </c>
    </row>
    <row r="15" spans="1:8">
      <c r="A15" s="15" t="s">
        <v>93</v>
      </c>
      <c r="B15" s="16" t="s">
        <v>19</v>
      </c>
      <c r="C15" s="7">
        <v>11840</v>
      </c>
      <c r="D15" s="7">
        <v>7502.45</v>
      </c>
      <c r="E15" s="7">
        <f t="shared" si="5"/>
        <v>19342.45</v>
      </c>
      <c r="F15" s="7">
        <v>12682.45</v>
      </c>
      <c r="G15" s="7">
        <v>12682.45</v>
      </c>
      <c r="H15" s="7">
        <f t="shared" si="3"/>
        <v>6660</v>
      </c>
    </row>
    <row r="16" spans="1:8">
      <c r="A16" s="15" t="s">
        <v>94</v>
      </c>
      <c r="B16" s="1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15" t="s">
        <v>95</v>
      </c>
      <c r="B17" s="16" t="s">
        <v>21</v>
      </c>
      <c r="C17" s="7">
        <v>21273</v>
      </c>
      <c r="D17" s="7">
        <v>31504.71</v>
      </c>
      <c r="E17" s="7">
        <f t="shared" si="5"/>
        <v>52777.71</v>
      </c>
      <c r="F17" s="7">
        <v>463.33</v>
      </c>
      <c r="G17" s="7">
        <v>463.33</v>
      </c>
      <c r="H17" s="7">
        <f t="shared" si="3"/>
        <v>52314.38</v>
      </c>
    </row>
    <row r="18" spans="1:8">
      <c r="A18" s="15" t="s">
        <v>96</v>
      </c>
      <c r="B18" s="16" t="s">
        <v>22</v>
      </c>
      <c r="C18" s="7">
        <v>25553</v>
      </c>
      <c r="D18" s="7">
        <v>26111.599999999999</v>
      </c>
      <c r="E18" s="7">
        <f t="shared" si="5"/>
        <v>51664.6</v>
      </c>
      <c r="F18" s="7">
        <v>13217.6</v>
      </c>
      <c r="G18" s="7">
        <v>13217.6</v>
      </c>
      <c r="H18" s="7">
        <f t="shared" si="3"/>
        <v>38447</v>
      </c>
    </row>
    <row r="19" spans="1:8">
      <c r="A19" s="15" t="s">
        <v>97</v>
      </c>
      <c r="B19" s="16" t="s">
        <v>23</v>
      </c>
      <c r="C19" s="7">
        <v>87000</v>
      </c>
      <c r="D19" s="7">
        <v>5015</v>
      </c>
      <c r="E19" s="7">
        <f t="shared" si="5"/>
        <v>92015</v>
      </c>
      <c r="F19" s="7">
        <v>62250.44</v>
      </c>
      <c r="G19" s="7">
        <v>62250.44</v>
      </c>
      <c r="H19" s="7">
        <f t="shared" si="3"/>
        <v>29764.559999999998</v>
      </c>
    </row>
    <row r="20" spans="1:8">
      <c r="A20" s="15" t="s">
        <v>98</v>
      </c>
      <c r="B20" s="16" t="s">
        <v>24</v>
      </c>
      <c r="C20" s="7">
        <v>79000</v>
      </c>
      <c r="D20" s="7">
        <v>0</v>
      </c>
      <c r="E20" s="7">
        <f t="shared" si="5"/>
        <v>79000</v>
      </c>
      <c r="F20" s="7">
        <v>4441.0600000000004</v>
      </c>
      <c r="G20" s="7">
        <v>4441.0600000000004</v>
      </c>
      <c r="H20" s="7">
        <f t="shared" si="3"/>
        <v>74558.94</v>
      </c>
    </row>
    <row r="21" spans="1:8">
      <c r="A21" s="15" t="s">
        <v>99</v>
      </c>
      <c r="B21" s="1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15" t="s">
        <v>100</v>
      </c>
      <c r="B22" s="16" t="s">
        <v>26</v>
      </c>
      <c r="C22" s="7">
        <v>25600</v>
      </c>
      <c r="D22" s="7">
        <v>58392.32</v>
      </c>
      <c r="E22" s="7">
        <f t="shared" si="5"/>
        <v>83992.320000000007</v>
      </c>
      <c r="F22" s="7">
        <v>3415</v>
      </c>
      <c r="G22" s="7">
        <v>3415</v>
      </c>
      <c r="H22" s="7">
        <f t="shared" si="3"/>
        <v>80577.320000000007</v>
      </c>
    </row>
    <row r="23" spans="1:8">
      <c r="A23" s="33" t="s">
        <v>27</v>
      </c>
      <c r="B23" s="34"/>
      <c r="C23" s="6">
        <f>SUM(C24:C32)</f>
        <v>2441308.36</v>
      </c>
      <c r="D23" s="6">
        <f t="shared" ref="D23:G23" si="6">SUM(D24:D32)</f>
        <v>452322.70999999996</v>
      </c>
      <c r="E23" s="6">
        <f t="shared" si="6"/>
        <v>2893631.0700000003</v>
      </c>
      <c r="F23" s="6">
        <f t="shared" si="6"/>
        <v>1180460.2999999998</v>
      </c>
      <c r="G23" s="6">
        <f t="shared" si="6"/>
        <v>1180460.2999999998</v>
      </c>
      <c r="H23" s="6">
        <f t="shared" si="3"/>
        <v>1713170.7700000005</v>
      </c>
    </row>
    <row r="24" spans="1:8">
      <c r="A24" s="15" t="s">
        <v>101</v>
      </c>
      <c r="B24" s="16" t="s">
        <v>28</v>
      </c>
      <c r="C24" s="7">
        <v>436676.75</v>
      </c>
      <c r="D24" s="7">
        <v>94900.24</v>
      </c>
      <c r="E24" s="7">
        <f t="shared" ref="E24:E32" si="7">C24+D24</f>
        <v>531576.99</v>
      </c>
      <c r="F24" s="7">
        <v>314738.01</v>
      </c>
      <c r="G24" s="7">
        <v>314738.01</v>
      </c>
      <c r="H24" s="7">
        <f t="shared" si="3"/>
        <v>216838.97999999998</v>
      </c>
    </row>
    <row r="25" spans="1:8">
      <c r="A25" s="15" t="s">
        <v>102</v>
      </c>
      <c r="B25" s="16" t="s">
        <v>29</v>
      </c>
      <c r="C25" s="7">
        <v>98400</v>
      </c>
      <c r="D25" s="7">
        <v>143430</v>
      </c>
      <c r="E25" s="7">
        <f t="shared" si="7"/>
        <v>241830</v>
      </c>
      <c r="F25" s="7">
        <v>60210.74</v>
      </c>
      <c r="G25" s="7">
        <v>60210.74</v>
      </c>
      <c r="H25" s="7">
        <f t="shared" si="3"/>
        <v>181619.26</v>
      </c>
    </row>
    <row r="26" spans="1:8">
      <c r="A26" s="15" t="s">
        <v>103</v>
      </c>
      <c r="B26" s="16" t="s">
        <v>30</v>
      </c>
      <c r="C26" s="7">
        <v>485300</v>
      </c>
      <c r="D26" s="7">
        <v>-71766.36</v>
      </c>
      <c r="E26" s="7">
        <f t="shared" si="7"/>
        <v>413533.64</v>
      </c>
      <c r="F26" s="7">
        <v>169414.02</v>
      </c>
      <c r="G26" s="7">
        <v>169414.02</v>
      </c>
      <c r="H26" s="7">
        <f t="shared" si="3"/>
        <v>244119.62000000002</v>
      </c>
    </row>
    <row r="27" spans="1:8">
      <c r="A27" s="15" t="s">
        <v>104</v>
      </c>
      <c r="B27" s="16" t="s">
        <v>31</v>
      </c>
      <c r="C27" s="7">
        <v>16600</v>
      </c>
      <c r="D27" s="7">
        <v>-1280</v>
      </c>
      <c r="E27" s="7">
        <f t="shared" si="7"/>
        <v>15320</v>
      </c>
      <c r="F27" s="7">
        <v>15000</v>
      </c>
      <c r="G27" s="7">
        <v>15000</v>
      </c>
      <c r="H27" s="7">
        <f t="shared" si="3"/>
        <v>320</v>
      </c>
    </row>
    <row r="28" spans="1:8">
      <c r="A28" s="15" t="s">
        <v>105</v>
      </c>
      <c r="B28" s="16" t="s">
        <v>32</v>
      </c>
      <c r="C28" s="7">
        <v>532290</v>
      </c>
      <c r="D28" s="7">
        <v>249100.49</v>
      </c>
      <c r="E28" s="7">
        <f t="shared" si="7"/>
        <v>781390.49</v>
      </c>
      <c r="F28" s="7">
        <v>382121.7</v>
      </c>
      <c r="G28" s="7">
        <v>382121.7</v>
      </c>
      <c r="H28" s="7">
        <f t="shared" si="3"/>
        <v>399268.79</v>
      </c>
    </row>
    <row r="29" spans="1:8">
      <c r="A29" s="15" t="s">
        <v>106</v>
      </c>
      <c r="B29" s="16" t="s">
        <v>33</v>
      </c>
      <c r="C29" s="7">
        <v>91500</v>
      </c>
      <c r="D29" s="7">
        <v>0</v>
      </c>
      <c r="E29" s="7">
        <f t="shared" si="7"/>
        <v>91500</v>
      </c>
      <c r="F29" s="7">
        <v>12528</v>
      </c>
      <c r="G29" s="7">
        <v>12528</v>
      </c>
      <c r="H29" s="7">
        <f t="shared" si="3"/>
        <v>78972</v>
      </c>
    </row>
    <row r="30" spans="1:8">
      <c r="A30" s="15" t="s">
        <v>107</v>
      </c>
      <c r="B30" s="16" t="s">
        <v>34</v>
      </c>
      <c r="C30" s="7">
        <v>73258.5</v>
      </c>
      <c r="D30" s="7">
        <v>-8474.5</v>
      </c>
      <c r="E30" s="7">
        <f t="shared" si="7"/>
        <v>64784</v>
      </c>
      <c r="F30" s="7">
        <v>26425.46</v>
      </c>
      <c r="G30" s="7">
        <v>26425.46</v>
      </c>
      <c r="H30" s="7">
        <f t="shared" si="3"/>
        <v>38358.54</v>
      </c>
    </row>
    <row r="31" spans="1:8">
      <c r="A31" s="15" t="s">
        <v>108</v>
      </c>
      <c r="B31" s="16" t="s">
        <v>35</v>
      </c>
      <c r="C31" s="7">
        <v>209100</v>
      </c>
      <c r="D31" s="7">
        <v>-23057</v>
      </c>
      <c r="E31" s="7">
        <f t="shared" si="7"/>
        <v>186043</v>
      </c>
      <c r="F31" s="7">
        <v>42011.45</v>
      </c>
      <c r="G31" s="7">
        <v>42011.45</v>
      </c>
      <c r="H31" s="7">
        <f t="shared" si="3"/>
        <v>144031.54999999999</v>
      </c>
    </row>
    <row r="32" spans="1:8">
      <c r="A32" s="15" t="s">
        <v>109</v>
      </c>
      <c r="B32" s="16" t="s">
        <v>36</v>
      </c>
      <c r="C32" s="7">
        <v>498183.11</v>
      </c>
      <c r="D32" s="7">
        <v>69469.84</v>
      </c>
      <c r="E32" s="7">
        <f t="shared" si="7"/>
        <v>567652.94999999995</v>
      </c>
      <c r="F32" s="7">
        <v>158010.92000000001</v>
      </c>
      <c r="G32" s="7">
        <v>158010.92000000001</v>
      </c>
      <c r="H32" s="7">
        <f t="shared" si="3"/>
        <v>409642.02999999991</v>
      </c>
    </row>
    <row r="33" spans="1:8">
      <c r="A33" s="33" t="s">
        <v>37</v>
      </c>
      <c r="B33" s="34"/>
      <c r="C33" s="6">
        <f>SUM(C34:C42)</f>
        <v>100000</v>
      </c>
      <c r="D33" s="6">
        <f t="shared" ref="D33:G33" si="8">SUM(D34:D42)</f>
        <v>386200</v>
      </c>
      <c r="E33" s="6">
        <f t="shared" si="8"/>
        <v>486200</v>
      </c>
      <c r="F33" s="6">
        <f t="shared" si="8"/>
        <v>62220.66</v>
      </c>
      <c r="G33" s="6">
        <f t="shared" si="8"/>
        <v>62220.66</v>
      </c>
      <c r="H33" s="6">
        <f t="shared" si="3"/>
        <v>423979.33999999997</v>
      </c>
    </row>
    <row r="34" spans="1:8">
      <c r="A34" s="15" t="s">
        <v>110</v>
      </c>
      <c r="B34" s="1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15" t="s">
        <v>111</v>
      </c>
      <c r="B35" s="1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15" t="s">
        <v>112</v>
      </c>
      <c r="B36" s="1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15" t="s">
        <v>113</v>
      </c>
      <c r="B37" s="16" t="s">
        <v>41</v>
      </c>
      <c r="C37" s="7">
        <v>100000</v>
      </c>
      <c r="D37" s="7">
        <v>386200</v>
      </c>
      <c r="E37" s="7">
        <f t="shared" si="9"/>
        <v>486200</v>
      </c>
      <c r="F37" s="7">
        <v>62220.66</v>
      </c>
      <c r="G37" s="7">
        <v>62220.66</v>
      </c>
      <c r="H37" s="7">
        <f t="shared" si="3"/>
        <v>423979.33999999997</v>
      </c>
    </row>
    <row r="38" spans="1:8">
      <c r="A38" s="15" t="s">
        <v>114</v>
      </c>
      <c r="B38" s="1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15" t="s">
        <v>115</v>
      </c>
      <c r="B39" s="1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17"/>
      <c r="B40" s="1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17"/>
      <c r="B41" s="1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15" t="s">
        <v>116</v>
      </c>
      <c r="B42" s="1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33" t="s">
        <v>47</v>
      </c>
      <c r="B43" s="34"/>
      <c r="C43" s="6">
        <f>SUM(C44:C52)</f>
        <v>1165870</v>
      </c>
      <c r="D43" s="6">
        <f t="shared" ref="D43:G43" si="10">SUM(D44:D52)</f>
        <v>3484095.3600000003</v>
      </c>
      <c r="E43" s="6">
        <f t="shared" si="10"/>
        <v>4649965.3600000003</v>
      </c>
      <c r="F43" s="6">
        <f t="shared" si="10"/>
        <v>712751.62999999989</v>
      </c>
      <c r="G43" s="6">
        <f t="shared" si="10"/>
        <v>712751.62999999989</v>
      </c>
      <c r="H43" s="6">
        <f t="shared" si="3"/>
        <v>3937213.7300000004</v>
      </c>
    </row>
    <row r="44" spans="1:8">
      <c r="A44" s="15" t="s">
        <v>117</v>
      </c>
      <c r="B44" s="16" t="s">
        <v>48</v>
      </c>
      <c r="C44" s="7">
        <v>315000</v>
      </c>
      <c r="D44" s="7">
        <v>1506322.25</v>
      </c>
      <c r="E44" s="7">
        <f t="shared" ref="E44:E52" si="11">C44+D44</f>
        <v>1821322.25</v>
      </c>
      <c r="F44" s="7">
        <v>166691.69</v>
      </c>
      <c r="G44" s="7">
        <v>166691.69</v>
      </c>
      <c r="H44" s="7">
        <f t="shared" si="3"/>
        <v>1654630.56</v>
      </c>
    </row>
    <row r="45" spans="1:8">
      <c r="A45" s="15" t="s">
        <v>118</v>
      </c>
      <c r="B45" s="16" t="s">
        <v>49</v>
      </c>
      <c r="C45" s="7">
        <v>240000</v>
      </c>
      <c r="D45" s="7">
        <v>292617.27</v>
      </c>
      <c r="E45" s="7">
        <f t="shared" si="11"/>
        <v>532617.27</v>
      </c>
      <c r="F45" s="7">
        <v>0</v>
      </c>
      <c r="G45" s="7">
        <v>0</v>
      </c>
      <c r="H45" s="7">
        <f t="shared" si="3"/>
        <v>532617.27</v>
      </c>
    </row>
    <row r="46" spans="1:8">
      <c r="A46" s="15" t="s">
        <v>119</v>
      </c>
      <c r="B46" s="16" t="s">
        <v>50</v>
      </c>
      <c r="C46" s="7">
        <v>0</v>
      </c>
      <c r="D46" s="7">
        <v>448920</v>
      </c>
      <c r="E46" s="7">
        <f t="shared" si="11"/>
        <v>448920</v>
      </c>
      <c r="F46" s="7">
        <v>0</v>
      </c>
      <c r="G46" s="7">
        <v>0</v>
      </c>
      <c r="H46" s="7">
        <f t="shared" si="3"/>
        <v>448920</v>
      </c>
    </row>
    <row r="47" spans="1:8">
      <c r="A47" s="15" t="s">
        <v>120</v>
      </c>
      <c r="B47" s="1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15" t="s">
        <v>121</v>
      </c>
      <c r="B48" s="1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15" t="s">
        <v>122</v>
      </c>
      <c r="B49" s="16" t="s">
        <v>53</v>
      </c>
      <c r="C49" s="7">
        <v>610870</v>
      </c>
      <c r="D49" s="7">
        <v>1236235.8400000001</v>
      </c>
      <c r="E49" s="7">
        <f t="shared" si="11"/>
        <v>1847105.84</v>
      </c>
      <c r="F49" s="7">
        <v>546059.93999999994</v>
      </c>
      <c r="G49" s="7">
        <v>546059.93999999994</v>
      </c>
      <c r="H49" s="7">
        <f t="shared" si="3"/>
        <v>1301045.9000000001</v>
      </c>
    </row>
    <row r="50" spans="1:8">
      <c r="A50" s="15" t="s">
        <v>123</v>
      </c>
      <c r="B50" s="1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15" t="s">
        <v>124</v>
      </c>
      <c r="B51" s="1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15" t="s">
        <v>125</v>
      </c>
      <c r="B52" s="1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33" t="s">
        <v>57</v>
      </c>
      <c r="B53" s="34"/>
      <c r="C53" s="6">
        <f>SUM(C54:C56)</f>
        <v>0</v>
      </c>
      <c r="D53" s="6">
        <f t="shared" ref="D53:G53" si="12">SUM(D54:D56)</f>
        <v>1028050.92</v>
      </c>
      <c r="E53" s="6">
        <f t="shared" si="12"/>
        <v>1028050.92</v>
      </c>
      <c r="F53" s="6">
        <f t="shared" si="12"/>
        <v>498899.77</v>
      </c>
      <c r="G53" s="6">
        <f t="shared" si="12"/>
        <v>498899.77</v>
      </c>
      <c r="H53" s="6">
        <f t="shared" si="3"/>
        <v>529151.15</v>
      </c>
    </row>
    <row r="54" spans="1:8">
      <c r="A54" s="15" t="s">
        <v>126</v>
      </c>
      <c r="B54" s="1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15" t="s">
        <v>127</v>
      </c>
      <c r="B55" s="16" t="s">
        <v>59</v>
      </c>
      <c r="C55" s="7">
        <v>0</v>
      </c>
      <c r="D55" s="7">
        <v>1028050.92</v>
      </c>
      <c r="E55" s="7">
        <f t="shared" si="13"/>
        <v>1028050.92</v>
      </c>
      <c r="F55" s="7">
        <v>498899.77</v>
      </c>
      <c r="G55" s="7">
        <v>498899.77</v>
      </c>
      <c r="H55" s="7">
        <f t="shared" si="3"/>
        <v>529151.15</v>
      </c>
    </row>
    <row r="56" spans="1:8">
      <c r="A56" s="15" t="s">
        <v>128</v>
      </c>
      <c r="B56" s="1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33" t="s">
        <v>61</v>
      </c>
      <c r="B57" s="34"/>
      <c r="C57" s="6">
        <f>SUM(C58:C65)</f>
        <v>613607.68999999994</v>
      </c>
      <c r="D57" s="6">
        <f t="shared" ref="D57:G57" si="14">SUM(D58:D65)</f>
        <v>-609429.64</v>
      </c>
      <c r="E57" s="6">
        <f t="shared" si="14"/>
        <v>4178.0499999999302</v>
      </c>
      <c r="F57" s="6">
        <f t="shared" si="14"/>
        <v>0</v>
      </c>
      <c r="G57" s="6">
        <f t="shared" si="14"/>
        <v>0</v>
      </c>
      <c r="H57" s="6">
        <f t="shared" si="3"/>
        <v>4178.0499999999302</v>
      </c>
    </row>
    <row r="58" spans="1:8">
      <c r="A58" s="15" t="s">
        <v>129</v>
      </c>
      <c r="B58" s="1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15" t="s">
        <v>130</v>
      </c>
      <c r="B59" s="1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15" t="s">
        <v>131</v>
      </c>
      <c r="B60" s="1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15" t="s">
        <v>132</v>
      </c>
      <c r="B61" s="1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15" t="s">
        <v>133</v>
      </c>
      <c r="B62" s="1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15" t="s">
        <v>134</v>
      </c>
      <c r="B63" s="1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15"/>
      <c r="B64" s="1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15" t="s">
        <v>135</v>
      </c>
      <c r="B65" s="16" t="s">
        <v>69</v>
      </c>
      <c r="C65" s="7">
        <v>613607.68999999994</v>
      </c>
      <c r="D65" s="7">
        <v>-609429.64</v>
      </c>
      <c r="E65" s="7">
        <f t="shared" si="15"/>
        <v>4178.0499999999302</v>
      </c>
      <c r="F65" s="7">
        <v>0</v>
      </c>
      <c r="G65" s="7">
        <v>0</v>
      </c>
      <c r="H65" s="7">
        <f t="shared" si="3"/>
        <v>4178.0499999999302</v>
      </c>
    </row>
    <row r="66" spans="1:8">
      <c r="A66" s="33" t="s">
        <v>70</v>
      </c>
      <c r="B66" s="34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15" t="s">
        <v>136</v>
      </c>
      <c r="B67" s="1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15" t="s">
        <v>137</v>
      </c>
      <c r="B68" s="1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15" t="s">
        <v>205</v>
      </c>
      <c r="B69" s="1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33" t="s">
        <v>74</v>
      </c>
      <c r="B70" s="34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15" t="s">
        <v>138</v>
      </c>
      <c r="B71" s="1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15" t="s">
        <v>139</v>
      </c>
      <c r="B72" s="1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15" t="s">
        <v>140</v>
      </c>
      <c r="B73" s="1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15" t="s">
        <v>141</v>
      </c>
      <c r="B74" s="1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15" t="s">
        <v>142</v>
      </c>
      <c r="B75" s="1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15" t="s">
        <v>143</v>
      </c>
      <c r="B76" s="1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15" t="s">
        <v>144</v>
      </c>
      <c r="B77" s="1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18"/>
      <c r="B78" s="19"/>
      <c r="C78" s="8"/>
      <c r="D78" s="8"/>
      <c r="E78" s="8"/>
      <c r="F78" s="8"/>
      <c r="G78" s="8"/>
      <c r="H78" s="8"/>
    </row>
    <row r="79" spans="1:8">
      <c r="A79" s="35" t="s">
        <v>82</v>
      </c>
      <c r="B79" s="36"/>
      <c r="C79" s="8">
        <f>C80+C88+C98+C108+C118+C128+C132+C141+C145</f>
        <v>0</v>
      </c>
      <c r="D79" s="8">
        <f t="shared" ref="D79:H79" si="21">D80+D88+D98+D108+D118+D128+D132+D141+D145</f>
        <v>19841605.350000001</v>
      </c>
      <c r="E79" s="8">
        <f t="shared" si="21"/>
        <v>19841605.350000001</v>
      </c>
      <c r="F79" s="8">
        <f t="shared" si="21"/>
        <v>6121048.9900000012</v>
      </c>
      <c r="G79" s="8">
        <f t="shared" si="21"/>
        <v>6121048.9900000012</v>
      </c>
      <c r="H79" s="8">
        <f t="shared" si="21"/>
        <v>13720556.359999999</v>
      </c>
    </row>
    <row r="80" spans="1:8">
      <c r="A80" s="37" t="s">
        <v>9</v>
      </c>
      <c r="B80" s="38"/>
      <c r="C80" s="8">
        <f>SUM(C81:C87)</f>
        <v>0</v>
      </c>
      <c r="D80" s="8">
        <f t="shared" ref="D80:H80" si="22">SUM(D81:D87)</f>
        <v>14772483</v>
      </c>
      <c r="E80" s="8">
        <f t="shared" si="22"/>
        <v>14772483</v>
      </c>
      <c r="F80" s="8">
        <f t="shared" si="22"/>
        <v>4971246.2500000009</v>
      </c>
      <c r="G80" s="8">
        <f t="shared" si="22"/>
        <v>4971246.2500000009</v>
      </c>
      <c r="H80" s="8">
        <f t="shared" si="22"/>
        <v>9801236.75</v>
      </c>
    </row>
    <row r="81" spans="1:8">
      <c r="A81" s="15" t="s">
        <v>145</v>
      </c>
      <c r="B81" s="20" t="s">
        <v>10</v>
      </c>
      <c r="C81" s="9">
        <v>0</v>
      </c>
      <c r="D81" s="9">
        <v>10199183.6</v>
      </c>
      <c r="E81" s="7">
        <f t="shared" ref="E81:E87" si="23">C81+D81</f>
        <v>10199183.6</v>
      </c>
      <c r="F81" s="9">
        <v>3726989.31</v>
      </c>
      <c r="G81" s="9">
        <v>3726989.31</v>
      </c>
      <c r="H81" s="9">
        <f t="shared" ref="H81:H144" si="24">E81-F81</f>
        <v>6472194.2899999991</v>
      </c>
    </row>
    <row r="82" spans="1:8">
      <c r="A82" s="15" t="s">
        <v>146</v>
      </c>
      <c r="B82" s="20" t="s">
        <v>11</v>
      </c>
      <c r="C82" s="9"/>
      <c r="D82" s="9"/>
      <c r="E82" s="7">
        <f t="shared" si="23"/>
        <v>0</v>
      </c>
      <c r="F82" s="9"/>
      <c r="G82" s="9"/>
      <c r="H82" s="9">
        <f t="shared" si="24"/>
        <v>0</v>
      </c>
    </row>
    <row r="83" spans="1:8">
      <c r="A83" s="15" t="s">
        <v>147</v>
      </c>
      <c r="B83" s="20" t="s">
        <v>12</v>
      </c>
      <c r="C83" s="9">
        <v>0</v>
      </c>
      <c r="D83" s="9">
        <v>1593924.05</v>
      </c>
      <c r="E83" s="7">
        <f t="shared" si="23"/>
        <v>1593924.05</v>
      </c>
      <c r="F83" s="9">
        <v>72360.5</v>
      </c>
      <c r="G83" s="9">
        <v>72360.5</v>
      </c>
      <c r="H83" s="9">
        <f t="shared" si="24"/>
        <v>1521563.55</v>
      </c>
    </row>
    <row r="84" spans="1:8">
      <c r="A84" s="15" t="s">
        <v>148</v>
      </c>
      <c r="B84" s="20" t="s">
        <v>13</v>
      </c>
      <c r="C84" s="9">
        <v>0</v>
      </c>
      <c r="D84" s="9">
        <v>1728956.61</v>
      </c>
      <c r="E84" s="7">
        <f t="shared" si="23"/>
        <v>1728956.61</v>
      </c>
      <c r="F84" s="9">
        <v>816033.6</v>
      </c>
      <c r="G84" s="9">
        <v>816033.6</v>
      </c>
      <c r="H84" s="9">
        <f t="shared" si="24"/>
        <v>912923.01000000013</v>
      </c>
    </row>
    <row r="85" spans="1:8">
      <c r="A85" s="15" t="s">
        <v>149</v>
      </c>
      <c r="B85" s="20" t="s">
        <v>14</v>
      </c>
      <c r="C85" s="9">
        <v>0</v>
      </c>
      <c r="D85" s="9">
        <v>590738.74</v>
      </c>
      <c r="E85" s="7">
        <f t="shared" si="23"/>
        <v>590738.74</v>
      </c>
      <c r="F85" s="9">
        <v>258354.44</v>
      </c>
      <c r="G85" s="9">
        <v>258354.44</v>
      </c>
      <c r="H85" s="9">
        <f t="shared" si="24"/>
        <v>332384.3</v>
      </c>
    </row>
    <row r="86" spans="1:8">
      <c r="A86" s="15" t="s">
        <v>150</v>
      </c>
      <c r="B86" s="2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15" t="s">
        <v>151</v>
      </c>
      <c r="B87" s="20" t="s">
        <v>16</v>
      </c>
      <c r="C87" s="9">
        <v>0</v>
      </c>
      <c r="D87" s="9">
        <v>659680</v>
      </c>
      <c r="E87" s="7">
        <f t="shared" si="23"/>
        <v>659680</v>
      </c>
      <c r="F87" s="9">
        <v>97508.4</v>
      </c>
      <c r="G87" s="9">
        <v>97508.4</v>
      </c>
      <c r="H87" s="9">
        <f t="shared" si="24"/>
        <v>562171.6</v>
      </c>
    </row>
    <row r="88" spans="1:8">
      <c r="A88" s="37" t="s">
        <v>17</v>
      </c>
      <c r="B88" s="38"/>
      <c r="C88" s="8">
        <f>SUM(C89:C97)</f>
        <v>0</v>
      </c>
      <c r="D88" s="8">
        <f t="shared" ref="D88:G88" si="25">SUM(D89:D97)</f>
        <v>400483.48</v>
      </c>
      <c r="E88" s="8">
        <f t="shared" si="25"/>
        <v>400483.48</v>
      </c>
      <c r="F88" s="8">
        <f t="shared" si="25"/>
        <v>69612.97</v>
      </c>
      <c r="G88" s="8">
        <f t="shared" si="25"/>
        <v>69612.97</v>
      </c>
      <c r="H88" s="8">
        <f t="shared" si="24"/>
        <v>330870.51</v>
      </c>
    </row>
    <row r="89" spans="1:8">
      <c r="A89" s="15" t="s">
        <v>152</v>
      </c>
      <c r="B89" s="20" t="s">
        <v>18</v>
      </c>
      <c r="C89" s="9">
        <v>0</v>
      </c>
      <c r="D89" s="9">
        <v>152549.01999999999</v>
      </c>
      <c r="E89" s="7">
        <f t="shared" ref="E89:E97" si="26">C89+D89</f>
        <v>152549.01999999999</v>
      </c>
      <c r="F89" s="9">
        <v>32586.69</v>
      </c>
      <c r="G89" s="9">
        <v>32586.69</v>
      </c>
      <c r="H89" s="9">
        <f t="shared" si="24"/>
        <v>119962.32999999999</v>
      </c>
    </row>
    <row r="90" spans="1:8">
      <c r="A90" s="15" t="s">
        <v>153</v>
      </c>
      <c r="B90" s="20" t="s">
        <v>19</v>
      </c>
      <c r="C90" s="9">
        <v>0</v>
      </c>
      <c r="D90" s="9">
        <v>13355.3</v>
      </c>
      <c r="E90" s="7">
        <f t="shared" si="26"/>
        <v>13355.3</v>
      </c>
      <c r="F90" s="9">
        <v>5397.4</v>
      </c>
      <c r="G90" s="9">
        <v>5397.4</v>
      </c>
      <c r="H90" s="9">
        <f t="shared" si="24"/>
        <v>7957.9</v>
      </c>
    </row>
    <row r="91" spans="1:8">
      <c r="A91" s="15" t="s">
        <v>154</v>
      </c>
      <c r="B91" s="2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15" t="s">
        <v>155</v>
      </c>
      <c r="B92" s="20" t="s">
        <v>21</v>
      </c>
      <c r="C92" s="9">
        <v>0</v>
      </c>
      <c r="D92" s="9">
        <v>42068.13</v>
      </c>
      <c r="E92" s="7">
        <f t="shared" si="26"/>
        <v>42068.13</v>
      </c>
      <c r="F92" s="9">
        <v>3779.85</v>
      </c>
      <c r="G92" s="9">
        <v>3779.85</v>
      </c>
      <c r="H92" s="9">
        <f t="shared" si="24"/>
        <v>38288.28</v>
      </c>
    </row>
    <row r="93" spans="1:8">
      <c r="A93" s="15" t="s">
        <v>156</v>
      </c>
      <c r="B93" s="20" t="s">
        <v>22</v>
      </c>
      <c r="C93" s="9">
        <v>0</v>
      </c>
      <c r="D93" s="9">
        <v>40271</v>
      </c>
      <c r="E93" s="7">
        <f t="shared" si="26"/>
        <v>40271</v>
      </c>
      <c r="F93" s="9">
        <v>2381.5500000000002</v>
      </c>
      <c r="G93" s="9">
        <v>2381.5500000000002</v>
      </c>
      <c r="H93" s="9">
        <f t="shared" si="24"/>
        <v>37889.449999999997</v>
      </c>
    </row>
    <row r="94" spans="1:8">
      <c r="A94" s="15" t="s">
        <v>157</v>
      </c>
      <c r="B94" s="20" t="s">
        <v>23</v>
      </c>
      <c r="C94" s="9">
        <v>0</v>
      </c>
      <c r="D94" s="9">
        <v>43972.160000000003</v>
      </c>
      <c r="E94" s="7">
        <f t="shared" si="26"/>
        <v>43972.160000000003</v>
      </c>
      <c r="F94" s="9">
        <v>17808.419999999998</v>
      </c>
      <c r="G94" s="9">
        <v>17808.419999999998</v>
      </c>
      <c r="H94" s="9">
        <f t="shared" si="24"/>
        <v>26163.740000000005</v>
      </c>
    </row>
    <row r="95" spans="1:8">
      <c r="A95" s="15" t="s">
        <v>158</v>
      </c>
      <c r="B95" s="20" t="s">
        <v>24</v>
      </c>
      <c r="C95" s="9">
        <v>0</v>
      </c>
      <c r="D95" s="9">
        <v>31000</v>
      </c>
      <c r="E95" s="7">
        <f t="shared" si="26"/>
        <v>31000</v>
      </c>
      <c r="F95" s="9">
        <v>4441.0600000000004</v>
      </c>
      <c r="G95" s="9">
        <v>4441.0600000000004</v>
      </c>
      <c r="H95" s="9">
        <f t="shared" si="24"/>
        <v>26558.94</v>
      </c>
    </row>
    <row r="96" spans="1:8">
      <c r="A96" s="15" t="s">
        <v>159</v>
      </c>
      <c r="B96" s="2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15" t="s">
        <v>160</v>
      </c>
      <c r="B97" s="20" t="s">
        <v>26</v>
      </c>
      <c r="C97" s="9">
        <v>0</v>
      </c>
      <c r="D97" s="9">
        <v>77267.87</v>
      </c>
      <c r="E97" s="7">
        <f t="shared" si="26"/>
        <v>77267.87</v>
      </c>
      <c r="F97" s="9">
        <v>3218</v>
      </c>
      <c r="G97" s="9">
        <v>3218</v>
      </c>
      <c r="H97" s="9">
        <f t="shared" si="24"/>
        <v>74049.87</v>
      </c>
    </row>
    <row r="98" spans="1:8">
      <c r="A98" s="37" t="s">
        <v>27</v>
      </c>
      <c r="B98" s="38"/>
      <c r="C98" s="8">
        <f>SUM(C99:C107)</f>
        <v>0</v>
      </c>
      <c r="D98" s="8">
        <f t="shared" ref="D98:G98" si="27">SUM(D99:D107)</f>
        <v>2054847.76</v>
      </c>
      <c r="E98" s="8">
        <f t="shared" si="27"/>
        <v>2054847.76</v>
      </c>
      <c r="F98" s="8">
        <f t="shared" si="27"/>
        <v>453179.73</v>
      </c>
      <c r="G98" s="8">
        <f t="shared" si="27"/>
        <v>453179.73</v>
      </c>
      <c r="H98" s="8">
        <f t="shared" si="24"/>
        <v>1601668.03</v>
      </c>
    </row>
    <row r="99" spans="1:8">
      <c r="A99" s="15" t="s">
        <v>161</v>
      </c>
      <c r="B99" s="20" t="s">
        <v>28</v>
      </c>
      <c r="C99" s="9">
        <v>0</v>
      </c>
      <c r="D99" s="9">
        <v>340643.04</v>
      </c>
      <c r="E99" s="7">
        <f t="shared" ref="E99:E107" si="28">C99+D99</f>
        <v>340643.04</v>
      </c>
      <c r="F99" s="9">
        <v>110325.23</v>
      </c>
      <c r="G99" s="9">
        <v>110325.23</v>
      </c>
      <c r="H99" s="9">
        <f t="shared" si="24"/>
        <v>230317.81</v>
      </c>
    </row>
    <row r="100" spans="1:8">
      <c r="A100" s="15" t="s">
        <v>162</v>
      </c>
      <c r="B100" s="20" t="s">
        <v>29</v>
      </c>
      <c r="C100" s="9">
        <v>0</v>
      </c>
      <c r="D100" s="9">
        <v>136131.35999999999</v>
      </c>
      <c r="E100" s="7">
        <f t="shared" si="28"/>
        <v>136131.35999999999</v>
      </c>
      <c r="F100" s="9">
        <v>4440</v>
      </c>
      <c r="G100" s="9">
        <v>4440</v>
      </c>
      <c r="H100" s="9">
        <f t="shared" si="24"/>
        <v>131691.35999999999</v>
      </c>
    </row>
    <row r="101" spans="1:8">
      <c r="A101" s="15" t="s">
        <v>163</v>
      </c>
      <c r="B101" s="20" t="s">
        <v>30</v>
      </c>
      <c r="C101" s="9">
        <v>0</v>
      </c>
      <c r="D101" s="9">
        <v>269553.44</v>
      </c>
      <c r="E101" s="7">
        <f t="shared" si="28"/>
        <v>269553.44</v>
      </c>
      <c r="F101" s="9">
        <v>100881.49</v>
      </c>
      <c r="G101" s="9">
        <v>100881.49</v>
      </c>
      <c r="H101" s="9">
        <f t="shared" si="24"/>
        <v>168671.95</v>
      </c>
    </row>
    <row r="102" spans="1:8">
      <c r="A102" s="15" t="s">
        <v>164</v>
      </c>
      <c r="B102" s="20" t="s">
        <v>31</v>
      </c>
      <c r="C102" s="9">
        <v>0</v>
      </c>
      <c r="D102" s="9">
        <v>35634.54</v>
      </c>
      <c r="E102" s="7">
        <f t="shared" si="28"/>
        <v>35634.54</v>
      </c>
      <c r="F102" s="9">
        <v>35634.54</v>
      </c>
      <c r="G102" s="9">
        <v>35634.54</v>
      </c>
      <c r="H102" s="9">
        <f t="shared" si="24"/>
        <v>0</v>
      </c>
    </row>
    <row r="103" spans="1:8">
      <c r="A103" s="15" t="s">
        <v>165</v>
      </c>
      <c r="B103" s="20" t="s">
        <v>32</v>
      </c>
      <c r="C103" s="9">
        <v>0</v>
      </c>
      <c r="D103" s="9">
        <v>678743.61</v>
      </c>
      <c r="E103" s="7">
        <f t="shared" si="28"/>
        <v>678743.61</v>
      </c>
      <c r="F103" s="9">
        <v>11073.71</v>
      </c>
      <c r="G103" s="9">
        <v>11073.71</v>
      </c>
      <c r="H103" s="9">
        <f t="shared" si="24"/>
        <v>667669.9</v>
      </c>
    </row>
    <row r="104" spans="1:8">
      <c r="A104" s="15" t="s">
        <v>166</v>
      </c>
      <c r="B104" s="20" t="s">
        <v>33</v>
      </c>
      <c r="C104" s="9">
        <v>0</v>
      </c>
      <c r="D104" s="9">
        <v>91600</v>
      </c>
      <c r="E104" s="7">
        <f t="shared" si="28"/>
        <v>91600</v>
      </c>
      <c r="F104" s="9">
        <v>12523.6</v>
      </c>
      <c r="G104" s="9">
        <v>12523.6</v>
      </c>
      <c r="H104" s="9">
        <f t="shared" si="24"/>
        <v>79076.399999999994</v>
      </c>
    </row>
    <row r="105" spans="1:8">
      <c r="A105" s="15" t="s">
        <v>167</v>
      </c>
      <c r="B105" s="20" t="s">
        <v>34</v>
      </c>
      <c r="C105" s="9">
        <v>0</v>
      </c>
      <c r="D105" s="9">
        <v>90742.99</v>
      </c>
      <c r="E105" s="7">
        <f t="shared" si="28"/>
        <v>90742.99</v>
      </c>
      <c r="F105" s="9">
        <v>19687.7</v>
      </c>
      <c r="G105" s="9">
        <v>19687.7</v>
      </c>
      <c r="H105" s="9">
        <f t="shared" si="24"/>
        <v>71055.290000000008</v>
      </c>
    </row>
    <row r="106" spans="1:8">
      <c r="A106" s="15" t="s">
        <v>168</v>
      </c>
      <c r="B106" s="20" t="s">
        <v>35</v>
      </c>
      <c r="C106" s="9">
        <v>0</v>
      </c>
      <c r="D106" s="9">
        <v>126146.55</v>
      </c>
      <c r="E106" s="7">
        <f t="shared" si="28"/>
        <v>126146.55</v>
      </c>
      <c r="F106" s="9">
        <v>0</v>
      </c>
      <c r="G106" s="9">
        <v>0</v>
      </c>
      <c r="H106" s="9">
        <f t="shared" si="24"/>
        <v>126146.55</v>
      </c>
    </row>
    <row r="107" spans="1:8">
      <c r="A107" s="15" t="s">
        <v>169</v>
      </c>
      <c r="B107" s="20" t="s">
        <v>36</v>
      </c>
      <c r="C107" s="9">
        <v>0</v>
      </c>
      <c r="D107" s="9">
        <v>285652.23</v>
      </c>
      <c r="E107" s="7">
        <f t="shared" si="28"/>
        <v>285652.23</v>
      </c>
      <c r="F107" s="9">
        <v>158613.46</v>
      </c>
      <c r="G107" s="9">
        <v>158613.46</v>
      </c>
      <c r="H107" s="9">
        <f t="shared" si="24"/>
        <v>127038.76999999999</v>
      </c>
    </row>
    <row r="108" spans="1:8">
      <c r="A108" s="37" t="s">
        <v>37</v>
      </c>
      <c r="B108" s="38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15" t="s">
        <v>170</v>
      </c>
      <c r="B109" s="2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15" t="s">
        <v>171</v>
      </c>
      <c r="B110" s="2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15" t="s">
        <v>172</v>
      </c>
      <c r="B111" s="2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15" t="s">
        <v>173</v>
      </c>
      <c r="B112" s="2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15" t="s">
        <v>174</v>
      </c>
      <c r="B113" s="2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15" t="s">
        <v>175</v>
      </c>
      <c r="B114" s="2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17"/>
      <c r="B115" s="2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17"/>
      <c r="B116" s="2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15" t="s">
        <v>176</v>
      </c>
      <c r="B117" s="2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37" t="s">
        <v>47</v>
      </c>
      <c r="B118" s="38"/>
      <c r="C118" s="8">
        <f>SUM(C119:C127)</f>
        <v>0</v>
      </c>
      <c r="D118" s="8">
        <f t="shared" ref="D118:G118" si="31">SUM(D119:D127)</f>
        <v>2613791.11</v>
      </c>
      <c r="E118" s="8">
        <f t="shared" si="31"/>
        <v>2613791.11</v>
      </c>
      <c r="F118" s="8">
        <f t="shared" si="31"/>
        <v>627010.03999999992</v>
      </c>
      <c r="G118" s="8">
        <f t="shared" si="31"/>
        <v>627010.03999999992</v>
      </c>
      <c r="H118" s="8">
        <f t="shared" si="24"/>
        <v>1986781.0699999998</v>
      </c>
    </row>
    <row r="119" spans="1:8">
      <c r="A119" s="15" t="s">
        <v>177</v>
      </c>
      <c r="B119" s="20" t="s">
        <v>48</v>
      </c>
      <c r="C119" s="9">
        <v>0</v>
      </c>
      <c r="D119" s="9">
        <v>672737.98</v>
      </c>
      <c r="E119" s="7">
        <f t="shared" ref="E119:E127" si="32">C119+D119</f>
        <v>672737.98</v>
      </c>
      <c r="F119" s="9">
        <v>62442.22</v>
      </c>
      <c r="G119" s="9">
        <v>62442.22</v>
      </c>
      <c r="H119" s="9">
        <f t="shared" si="24"/>
        <v>610295.76</v>
      </c>
    </row>
    <row r="120" spans="1:8">
      <c r="A120" s="15" t="s">
        <v>178</v>
      </c>
      <c r="B120" s="20" t="s">
        <v>49</v>
      </c>
      <c r="C120" s="9">
        <v>0</v>
      </c>
      <c r="D120" s="9">
        <v>334256.71999999997</v>
      </c>
      <c r="E120" s="7">
        <f t="shared" si="32"/>
        <v>334256.71999999997</v>
      </c>
      <c r="F120" s="9">
        <v>0</v>
      </c>
      <c r="G120" s="9">
        <v>0</v>
      </c>
      <c r="H120" s="9">
        <f t="shared" si="24"/>
        <v>334256.71999999997</v>
      </c>
    </row>
    <row r="121" spans="1:8">
      <c r="A121" s="15" t="s">
        <v>179</v>
      </c>
      <c r="B121" s="20" t="s">
        <v>50</v>
      </c>
      <c r="C121" s="9">
        <v>0</v>
      </c>
      <c r="D121" s="9">
        <v>448920</v>
      </c>
      <c r="E121" s="7">
        <f t="shared" si="32"/>
        <v>448920</v>
      </c>
      <c r="F121" s="9">
        <v>0</v>
      </c>
      <c r="G121" s="9">
        <v>0</v>
      </c>
      <c r="H121" s="9">
        <f t="shared" si="24"/>
        <v>448920</v>
      </c>
    </row>
    <row r="122" spans="1:8">
      <c r="A122" s="15" t="s">
        <v>180</v>
      </c>
      <c r="B122" s="2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15" t="s">
        <v>181</v>
      </c>
      <c r="B123" s="2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15" t="s">
        <v>182</v>
      </c>
      <c r="B124" s="20" t="s">
        <v>53</v>
      </c>
      <c r="C124" s="9">
        <v>0</v>
      </c>
      <c r="D124" s="9">
        <v>1157876.4099999999</v>
      </c>
      <c r="E124" s="7">
        <f t="shared" si="32"/>
        <v>1157876.4099999999</v>
      </c>
      <c r="F124" s="9">
        <v>564567.81999999995</v>
      </c>
      <c r="G124" s="9">
        <v>564567.81999999995</v>
      </c>
      <c r="H124" s="9">
        <f t="shared" si="24"/>
        <v>593308.59</v>
      </c>
    </row>
    <row r="125" spans="1:8">
      <c r="A125" s="15" t="s">
        <v>183</v>
      </c>
      <c r="B125" s="2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15" t="s">
        <v>184</v>
      </c>
      <c r="B126" s="2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15" t="s">
        <v>185</v>
      </c>
      <c r="B127" s="2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37" t="s">
        <v>57</v>
      </c>
      <c r="B128" s="38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15" t="s">
        <v>186</v>
      </c>
      <c r="B129" s="2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15" t="s">
        <v>187</v>
      </c>
      <c r="B130" s="2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15" t="s">
        <v>188</v>
      </c>
      <c r="B131" s="2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37" t="s">
        <v>61</v>
      </c>
      <c r="B132" s="38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15" t="s">
        <v>189</v>
      </c>
      <c r="B133" s="2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15" t="s">
        <v>190</v>
      </c>
      <c r="B134" s="2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15" t="s">
        <v>191</v>
      </c>
      <c r="B135" s="2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15" t="s">
        <v>192</v>
      </c>
      <c r="B136" s="2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15" t="s">
        <v>193</v>
      </c>
      <c r="B137" s="2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15" t="s">
        <v>194</v>
      </c>
      <c r="B138" s="2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15"/>
      <c r="B139" s="2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15" t="s">
        <v>195</v>
      </c>
      <c r="B140" s="20" t="s">
        <v>69</v>
      </c>
      <c r="C140" s="9">
        <v>0</v>
      </c>
      <c r="D140" s="9">
        <v>0</v>
      </c>
      <c r="E140" s="7">
        <f t="shared" si="36"/>
        <v>0</v>
      </c>
      <c r="F140" s="9">
        <v>0</v>
      </c>
      <c r="G140" s="9">
        <v>0</v>
      </c>
      <c r="H140" s="9">
        <f t="shared" si="24"/>
        <v>0</v>
      </c>
    </row>
    <row r="141" spans="1:8">
      <c r="A141" s="37" t="s">
        <v>70</v>
      </c>
      <c r="B141" s="38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15" t="s">
        <v>196</v>
      </c>
      <c r="B142" s="2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15" t="s">
        <v>197</v>
      </c>
      <c r="B143" s="2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15" t="s">
        <v>206</v>
      </c>
      <c r="B144" s="2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37" t="s">
        <v>74</v>
      </c>
      <c r="B145" s="38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15" t="s">
        <v>198</v>
      </c>
      <c r="B146" s="2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15" t="s">
        <v>199</v>
      </c>
      <c r="B147" s="2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15" t="s">
        <v>200</v>
      </c>
      <c r="B148" s="2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15" t="s">
        <v>201</v>
      </c>
      <c r="B149" s="2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15" t="s">
        <v>202</v>
      </c>
      <c r="B150" s="2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15" t="s">
        <v>203</v>
      </c>
      <c r="B151" s="2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15" t="s">
        <v>204</v>
      </c>
      <c r="B152" s="2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18"/>
      <c r="B153" s="21"/>
      <c r="C153" s="9"/>
      <c r="D153" s="9"/>
      <c r="E153" s="9"/>
      <c r="F153" s="9"/>
      <c r="G153" s="9"/>
      <c r="H153" s="9"/>
    </row>
    <row r="154" spans="1:8">
      <c r="A154" s="39" t="s">
        <v>83</v>
      </c>
      <c r="B154" s="40"/>
      <c r="C154" s="8">
        <f>C4+C79</f>
        <v>18577669.930000003</v>
      </c>
      <c r="D154" s="8">
        <f t="shared" ref="D154:H154" si="42">D4+D79</f>
        <v>26167763.870000001</v>
      </c>
      <c r="E154" s="8">
        <f t="shared" si="42"/>
        <v>44745433.800000004</v>
      </c>
      <c r="F154" s="8">
        <f t="shared" si="42"/>
        <v>14296829.150000002</v>
      </c>
      <c r="G154" s="8">
        <f t="shared" si="42"/>
        <v>14296829.150000002</v>
      </c>
      <c r="H154" s="8">
        <f t="shared" si="42"/>
        <v>30448604.649999999</v>
      </c>
    </row>
    <row r="155" spans="1:8" ht="5.0999999999999996" customHeight="1">
      <c r="A155" s="23"/>
      <c r="B155" s="22"/>
      <c r="C155" s="10"/>
      <c r="D155" s="10"/>
      <c r="E155" s="10"/>
      <c r="F155" s="10"/>
      <c r="G155" s="10"/>
      <c r="H155" s="10"/>
    </row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2017-04-18T18:51:15Z</cp:lastPrinted>
  <dcterms:created xsi:type="dcterms:W3CDTF">2017-01-11T17:22:36Z</dcterms:created>
  <dcterms:modified xsi:type="dcterms:W3CDTF">2018-05-07T18:10:03Z</dcterms:modified>
</cp:coreProperties>
</file>